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250" windowHeight="9405"/>
  </bookViews>
  <sheets>
    <sheet name="Прейскурант " sheetId="5" r:id="rId1"/>
  </sheets>
  <definedNames>
    <definedName name="_xlnm.Print_Area" localSheetId="0">'Прейскурант '!$A$1:$H$12</definedName>
  </definedNames>
  <calcPr calcId="144525"/>
</workbook>
</file>

<file path=xl/calcChain.xml><?xml version="1.0" encoding="utf-8"?>
<calcChain xmlns="http://schemas.openxmlformats.org/spreadsheetml/2006/main">
  <c r="F17" i="5" l="1"/>
  <c r="G17" i="5" s="1"/>
  <c r="F80" i="5" l="1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0" i="5"/>
  <c r="G70" i="5" s="1"/>
  <c r="F69" i="5"/>
  <c r="G69" i="5" s="1"/>
  <c r="F68" i="5"/>
  <c r="G68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G84" i="5" l="1"/>
  <c r="G83" i="5"/>
</calcChain>
</file>

<file path=xl/sharedStrings.xml><?xml version="1.0" encoding="utf-8"?>
<sst xmlns="http://schemas.openxmlformats.org/spreadsheetml/2006/main" count="149" uniqueCount="88">
  <si>
    <t>КРО-125/15</t>
  </si>
  <si>
    <t>ФБС 12.2.6</t>
  </si>
  <si>
    <t>ФБС 12.3.6</t>
  </si>
  <si>
    <t>ФБС 12.4.6</t>
  </si>
  <si>
    <t>ФБС 12.5.6</t>
  </si>
  <si>
    <t>ФБС 12.6.6</t>
  </si>
  <si>
    <t>ФБС 9.3.6</t>
  </si>
  <si>
    <t>ФБС 9.4.6</t>
  </si>
  <si>
    <t>ФБС 9.5.6</t>
  </si>
  <si>
    <t>ФБС 9.6.6</t>
  </si>
  <si>
    <t>ФБС 24.3.6</t>
  </si>
  <si>
    <t>ФБС 24.5.6</t>
  </si>
  <si>
    <t>ФБС 24.6.6</t>
  </si>
  <si>
    <t>ФБС 12.3.3</t>
  </si>
  <si>
    <t>ФБС 12.4.3</t>
  </si>
  <si>
    <t>ФБС 12.6.3</t>
  </si>
  <si>
    <t>ФБС 12.5.3</t>
  </si>
  <si>
    <t>тыс. шт.</t>
  </si>
  <si>
    <t>КРО-125/15*</t>
  </si>
  <si>
    <t>шт.</t>
  </si>
  <si>
    <t>Кольца армированные</t>
  </si>
  <si>
    <t>Кирпич керамический</t>
  </si>
  <si>
    <t>ФБС 24.4.6</t>
  </si>
  <si>
    <t>Кн6.6.6-2н</t>
  </si>
  <si>
    <t>ПП9.9-2</t>
  </si>
  <si>
    <t>ФБС 9.2.6</t>
  </si>
  <si>
    <t xml:space="preserve">Наименование </t>
  </si>
  <si>
    <t>Ед.</t>
  </si>
  <si>
    <t>Цена</t>
  </si>
  <si>
    <t>Цена за</t>
  </si>
  <si>
    <t xml:space="preserve">Цена </t>
  </si>
  <si>
    <t>изделий</t>
  </si>
  <si>
    <t>изм.</t>
  </si>
  <si>
    <t>1м3</t>
  </si>
  <si>
    <t>ед. без</t>
  </si>
  <si>
    <t>ед. с</t>
  </si>
  <si>
    <t>без НДС</t>
  </si>
  <si>
    <t>НДС</t>
  </si>
  <si>
    <t>Элементы благоустройства</t>
  </si>
  <si>
    <t>П21.11.8-М-а В30</t>
  </si>
  <si>
    <t>П21.11.6-М-а В25</t>
  </si>
  <si>
    <t>БРТ100.20.8-М</t>
  </si>
  <si>
    <t>БР100.30.15-М</t>
  </si>
  <si>
    <t>БК77.30.15.6-М</t>
  </si>
  <si>
    <t>БК90.20.8.6-М</t>
  </si>
  <si>
    <t>ПЛ32.16.8-М В25</t>
  </si>
  <si>
    <t>ДПЛ32.16.8-М В25</t>
  </si>
  <si>
    <t>П30.39.12-М В25</t>
  </si>
  <si>
    <t>П39.27.8-М В25</t>
  </si>
  <si>
    <t>Фундаменты неармированные</t>
  </si>
  <si>
    <t>ККС 3-10 В</t>
  </si>
  <si>
    <t>ККС 3-10 Н</t>
  </si>
  <si>
    <t>Днище колодцев</t>
  </si>
  <si>
    <t>ПН10 М</t>
  </si>
  <si>
    <t>ПН15 М</t>
  </si>
  <si>
    <t>Крышка колодца</t>
  </si>
  <si>
    <t>ПП10-1 М</t>
  </si>
  <si>
    <t>1ПП15-1 М</t>
  </si>
  <si>
    <t>1ПП15-1.1/центр.отв.</t>
  </si>
  <si>
    <t>1ПП15.2.1/центр.отв.</t>
  </si>
  <si>
    <t>КЦП 3.10</t>
  </si>
  <si>
    <r>
      <rPr>
        <b/>
        <sz val="11"/>
        <rFont val="Calibri"/>
        <family val="2"/>
        <charset val="204"/>
      </rPr>
      <t>*</t>
    </r>
    <r>
      <rPr>
        <sz val="11"/>
        <rFont val="Calibri"/>
        <family val="2"/>
        <charset val="204"/>
      </rPr>
      <t>- Со склада в г. Гродно (магазин "Строитель)</t>
    </r>
  </si>
  <si>
    <t>П21.11.8-МВЦкр-а В30</t>
  </si>
  <si>
    <t>П21.11.8-МВЦж-а В30</t>
  </si>
  <si>
    <t>П21.11.6-МВЦкр-а В25</t>
  </si>
  <si>
    <t>П21.11.6-МВЦж-а В25</t>
  </si>
  <si>
    <t>К24.6-М В25</t>
  </si>
  <si>
    <t>К20.8-МВЦж-а В30 Т.п.5</t>
  </si>
  <si>
    <t>К20.6-МВЦж-а В30 Т.п.5</t>
  </si>
  <si>
    <t>КО-6</t>
  </si>
  <si>
    <t>КО-6.14</t>
  </si>
  <si>
    <t>ПП10-2</t>
  </si>
  <si>
    <t>1ПП15-2</t>
  </si>
  <si>
    <t>1ПП20-2</t>
  </si>
  <si>
    <t xml:space="preserve">Прейскурант отпускных цена на продцкцию завода КПД </t>
  </si>
  <si>
    <t>ОАО "Гродножилстрой"</t>
  </si>
  <si>
    <t>Обьем,</t>
  </si>
  <si>
    <r>
      <t>м</t>
    </r>
    <r>
      <rPr>
        <sz val="11"/>
        <color theme="1"/>
        <rFont val="Calibri"/>
        <family val="2"/>
        <charset val="204"/>
      </rPr>
      <t>³</t>
    </r>
  </si>
  <si>
    <t>КСф 7.3-10-А1</t>
  </si>
  <si>
    <t>КСф 7.6-10-А1</t>
  </si>
  <si>
    <t>КСф 10.6 -10-А1</t>
  </si>
  <si>
    <t>КСф 10.9 -10-А1</t>
  </si>
  <si>
    <t>КСф 15.6 -12-А1</t>
  </si>
  <si>
    <t>КСф 15.9-12-А1</t>
  </si>
  <si>
    <t xml:space="preserve">ПН20 М </t>
  </si>
  <si>
    <t>1ПП20-1 М</t>
  </si>
  <si>
    <t>К50.5-М В25</t>
  </si>
  <si>
    <t>Действующих с 10.09.2025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</si>
</sst>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horizontal="left"/>
    </xf>
    <xf numFmtId="0" fontId="7" fillId="0" borderId="0">
      <alignment horizontal="left"/>
    </xf>
  </cellStyleXfs>
  <cellXfs count="54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1" xfId="0" applyFill="1" applyBorder="1"/>
    <xf numFmtId="0" fontId="4" fillId="0" borderId="1" xfId="0" applyFont="1" applyBorder="1"/>
    <xf numFmtId="0" fontId="8" fillId="0" borderId="1" xfId="1" applyFont="1" applyBorder="1" applyAlignment="1"/>
    <xf numFmtId="0" fontId="3" fillId="0" borderId="0" xfId="0" applyFont="1" applyAlignment="1"/>
    <xf numFmtId="0" fontId="1" fillId="0" borderId="0" xfId="0" applyFont="1" applyAlignment="1"/>
    <xf numFmtId="4" fontId="9" fillId="0" borderId="1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2" borderId="1" xfId="2" applyFont="1" applyFill="1" applyBorder="1" applyAlignment="1">
      <alignment vertical="top" wrapText="1"/>
    </xf>
    <xf numFmtId="4" fontId="8" fillId="2" borderId="1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4" fillId="0" borderId="1" xfId="0" applyFont="1" applyBorder="1"/>
    <xf numFmtId="0" fontId="1" fillId="0" borderId="0" xfId="0" applyFont="1" applyAlignment="1">
      <alignment horizontal="center"/>
    </xf>
    <xf numFmtId="0" fontId="8" fillId="0" borderId="1" xfId="2" applyFont="1" applyBorder="1" applyAlignment="1"/>
    <xf numFmtId="0" fontId="8" fillId="0" borderId="1" xfId="2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8" fillId="0" borderId="6" xfId="2" applyNumberFormat="1" applyFont="1" applyBorder="1" applyAlignment="1">
      <alignment horizontal="center"/>
    </xf>
  </cellXfs>
  <cellStyles count="3">
    <cellStyle name="Обычный" xfId="0" builtinId="0"/>
    <cellStyle name="Обычный_прейскурант" xfId="1"/>
    <cellStyle name="Обычный_сторонние 20%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123825</xdr:rowOff>
    </xdr:from>
    <xdr:to>
      <xdr:col>5</xdr:col>
      <xdr:colOff>109061</xdr:colOff>
      <xdr:row>8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857250"/>
          <a:ext cx="95678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5"/>
  <sheetViews>
    <sheetView tabSelected="1" zoomScaleNormal="100" workbookViewId="0"/>
  </sheetViews>
  <sheetFormatPr defaultRowHeight="15" x14ac:dyDescent="0.25"/>
  <cols>
    <col min="1" max="1" width="1.85546875" customWidth="1"/>
    <col min="2" max="2" width="40.7109375" customWidth="1"/>
    <col min="3" max="3" width="13" style="2" customWidth="1"/>
    <col min="4" max="5" width="13" hidden="1" customWidth="1"/>
    <col min="6" max="6" width="13" customWidth="1"/>
    <col min="7" max="7" width="15.42578125" customWidth="1"/>
    <col min="8" max="8" width="13.5703125" style="1" customWidth="1"/>
    <col min="9" max="9" width="7.5703125" style="1" customWidth="1"/>
    <col min="10" max="10" width="7.5703125" customWidth="1"/>
    <col min="11" max="11" width="11.7109375" customWidth="1"/>
    <col min="13" max="13" width="3.7109375" customWidth="1"/>
    <col min="15" max="15" width="3.7109375" customWidth="1"/>
    <col min="16" max="16" width="10.7109375" customWidth="1"/>
  </cols>
  <sheetData>
    <row r="2" spans="2:10" s="3" customFormat="1" ht="21.75" customHeight="1" x14ac:dyDescent="0.3">
      <c r="B2" s="52" t="s">
        <v>74</v>
      </c>
      <c r="C2" s="52"/>
      <c r="D2" s="52"/>
      <c r="E2" s="52"/>
      <c r="F2" s="52"/>
      <c r="G2" s="52"/>
      <c r="H2" s="4"/>
      <c r="I2" s="4"/>
    </row>
    <row r="3" spans="2:10" s="3" customFormat="1" ht="21" customHeight="1" x14ac:dyDescent="0.3">
      <c r="B3" s="52" t="s">
        <v>75</v>
      </c>
      <c r="C3" s="52"/>
      <c r="D3" s="52"/>
      <c r="E3" s="52"/>
      <c r="F3" s="52"/>
      <c r="G3" s="52"/>
      <c r="H3" s="4"/>
      <c r="I3" s="4"/>
    </row>
    <row r="4" spans="2:10" s="3" customFormat="1" ht="21" customHeight="1" x14ac:dyDescent="0.3">
      <c r="B4" s="36"/>
      <c r="C4" s="39"/>
      <c r="D4" s="36"/>
      <c r="E4" s="36"/>
      <c r="F4" s="36"/>
      <c r="G4" s="36"/>
      <c r="H4" s="4"/>
      <c r="I4" s="4"/>
    </row>
    <row r="5" spans="2:10" s="3" customFormat="1" ht="18.75" customHeight="1" x14ac:dyDescent="0.2">
      <c r="B5" s="27"/>
      <c r="C5" s="41"/>
      <c r="D5" s="27"/>
      <c r="E5" s="27"/>
      <c r="F5" s="27"/>
      <c r="G5" s="27"/>
      <c r="J5" s="4"/>
    </row>
    <row r="6" spans="2:10" s="3" customFormat="1" ht="18.75" customHeight="1" x14ac:dyDescent="0.2">
      <c r="B6" s="27"/>
      <c r="C6" s="41"/>
      <c r="D6" s="27"/>
      <c r="E6" s="27"/>
      <c r="F6" s="27"/>
      <c r="G6" s="27"/>
    </row>
    <row r="7" spans="2:10" s="3" customFormat="1" ht="18.75" customHeight="1" x14ac:dyDescent="0.2">
      <c r="B7" s="27"/>
      <c r="C7" s="41"/>
      <c r="D7" s="27"/>
      <c r="E7" s="27"/>
      <c r="F7" s="27"/>
      <c r="G7" s="27"/>
    </row>
    <row r="8" spans="2:10" s="3" customFormat="1" ht="18.75" customHeight="1" x14ac:dyDescent="0.2">
      <c r="B8" s="27"/>
      <c r="C8" s="41"/>
      <c r="D8" s="27"/>
      <c r="E8" s="27"/>
      <c r="F8" s="27"/>
      <c r="G8" s="27"/>
    </row>
    <row r="9" spans="2:10" s="5" customFormat="1" ht="14.25" x14ac:dyDescent="0.2">
      <c r="B9" s="27"/>
      <c r="C9" s="41"/>
      <c r="D9" s="27"/>
      <c r="E9" s="27"/>
      <c r="F9" s="27"/>
      <c r="G9" s="27"/>
    </row>
    <row r="10" spans="2:10" s="5" customFormat="1" ht="14.25" x14ac:dyDescent="0.2">
      <c r="C10" s="6"/>
      <c r="H10" s="7"/>
      <c r="I10" s="7"/>
    </row>
    <row r="11" spans="2:10" s="5" customFormat="1" ht="15" customHeight="1" x14ac:dyDescent="0.3">
      <c r="B11" s="52" t="s">
        <v>87</v>
      </c>
      <c r="C11" s="52"/>
      <c r="D11" s="52"/>
      <c r="E11" s="52"/>
      <c r="F11" s="52"/>
      <c r="G11" s="52"/>
      <c r="H11" s="26"/>
      <c r="I11" s="7"/>
    </row>
    <row r="12" spans="2:10" ht="15.75" thickBot="1" x14ac:dyDescent="0.3"/>
    <row r="13" spans="2:10" x14ac:dyDescent="0.25">
      <c r="B13" s="8" t="s">
        <v>26</v>
      </c>
      <c r="C13" s="8" t="s">
        <v>27</v>
      </c>
      <c r="D13" s="8" t="s">
        <v>76</v>
      </c>
      <c r="E13" s="8" t="s">
        <v>28</v>
      </c>
      <c r="F13" s="8" t="s">
        <v>29</v>
      </c>
      <c r="G13" s="8" t="s">
        <v>30</v>
      </c>
    </row>
    <row r="14" spans="2:10" x14ac:dyDescent="0.25">
      <c r="B14" s="9" t="s">
        <v>31</v>
      </c>
      <c r="C14" s="9" t="s">
        <v>32</v>
      </c>
      <c r="D14" s="9" t="s">
        <v>77</v>
      </c>
      <c r="E14" s="9" t="s">
        <v>33</v>
      </c>
      <c r="F14" s="9" t="s">
        <v>34</v>
      </c>
      <c r="G14" s="9" t="s">
        <v>35</v>
      </c>
    </row>
    <row r="15" spans="2:10" ht="15.75" thickBot="1" x14ac:dyDescent="0.3">
      <c r="B15" s="10"/>
      <c r="C15" s="10"/>
      <c r="D15" s="10"/>
      <c r="E15" s="10" t="s">
        <v>36</v>
      </c>
      <c r="F15" s="10" t="s">
        <v>37</v>
      </c>
      <c r="G15" s="10" t="s">
        <v>37</v>
      </c>
    </row>
    <row r="16" spans="2:10" s="45" customFormat="1" x14ac:dyDescent="0.25">
      <c r="B16" s="11" t="s">
        <v>38</v>
      </c>
      <c r="C16" s="47"/>
      <c r="D16" s="48"/>
      <c r="E16" s="12"/>
      <c r="F16" s="49"/>
      <c r="G16" s="50"/>
      <c r="H16" s="44"/>
      <c r="I16" s="44"/>
    </row>
    <row r="17" spans="2:9" s="45" customFormat="1" x14ac:dyDescent="0.25">
      <c r="B17" s="13" t="s">
        <v>39</v>
      </c>
      <c r="C17" s="18" t="s">
        <v>19</v>
      </c>
      <c r="D17" s="14">
        <v>1.8E-3</v>
      </c>
      <c r="E17" s="15">
        <v>363.11</v>
      </c>
      <c r="F17" s="15">
        <f t="shared" ref="F17:F34" si="0">ROUND((E17*D17),2)</f>
        <v>0.65</v>
      </c>
      <c r="G17" s="29">
        <f>ROUND((F17*1.2),2)</f>
        <v>0.78</v>
      </c>
      <c r="H17" s="44"/>
      <c r="I17" s="44"/>
    </row>
    <row r="18" spans="2:9" s="45" customFormat="1" x14ac:dyDescent="0.25">
      <c r="B18" s="13" t="s">
        <v>40</v>
      </c>
      <c r="C18" s="18" t="s">
        <v>19</v>
      </c>
      <c r="D18" s="14">
        <v>1.2999999999999999E-3</v>
      </c>
      <c r="E18" s="15">
        <v>384.29</v>
      </c>
      <c r="F18" s="15">
        <f t="shared" si="0"/>
        <v>0.5</v>
      </c>
      <c r="G18" s="29">
        <f t="shared" ref="G18:G23" si="1">ROUND((F18*1.2),2)</f>
        <v>0.6</v>
      </c>
      <c r="H18" s="44"/>
      <c r="I18" s="44"/>
    </row>
    <row r="19" spans="2:9" s="45" customFormat="1" x14ac:dyDescent="0.25">
      <c r="B19" s="37" t="s">
        <v>62</v>
      </c>
      <c r="C19" s="18" t="s">
        <v>19</v>
      </c>
      <c r="D19" s="14">
        <v>1.8E-3</v>
      </c>
      <c r="E19" s="38">
        <v>398.83</v>
      </c>
      <c r="F19" s="15">
        <f t="shared" si="0"/>
        <v>0.72</v>
      </c>
      <c r="G19" s="29">
        <f t="shared" si="1"/>
        <v>0.86</v>
      </c>
      <c r="H19" s="44"/>
      <c r="I19" s="44"/>
    </row>
    <row r="20" spans="2:9" s="45" customFormat="1" x14ac:dyDescent="0.25">
      <c r="B20" s="37" t="s">
        <v>63</v>
      </c>
      <c r="C20" s="18" t="s">
        <v>19</v>
      </c>
      <c r="D20" s="14">
        <v>1.8E-3</v>
      </c>
      <c r="E20" s="38">
        <v>416.64</v>
      </c>
      <c r="F20" s="15">
        <f t="shared" si="0"/>
        <v>0.75</v>
      </c>
      <c r="G20" s="29">
        <f t="shared" si="1"/>
        <v>0.9</v>
      </c>
      <c r="H20" s="44"/>
      <c r="I20" s="44"/>
    </row>
    <row r="21" spans="2:9" s="45" customFormat="1" x14ac:dyDescent="0.25">
      <c r="B21" s="37" t="s">
        <v>64</v>
      </c>
      <c r="C21" s="18" t="s">
        <v>19</v>
      </c>
      <c r="D21" s="14">
        <v>1.2999999999999999E-3</v>
      </c>
      <c r="E21" s="38">
        <v>432.64</v>
      </c>
      <c r="F21" s="15">
        <f t="shared" si="0"/>
        <v>0.56000000000000005</v>
      </c>
      <c r="G21" s="29">
        <f t="shared" si="1"/>
        <v>0.67</v>
      </c>
      <c r="H21" s="44"/>
      <c r="I21" s="44"/>
    </row>
    <row r="22" spans="2:9" s="45" customFormat="1" x14ac:dyDescent="0.25">
      <c r="B22" s="37" t="s">
        <v>65</v>
      </c>
      <c r="C22" s="18" t="s">
        <v>19</v>
      </c>
      <c r="D22" s="14">
        <v>1.2999999999999999E-3</v>
      </c>
      <c r="E22" s="38">
        <v>457.3</v>
      </c>
      <c r="F22" s="15">
        <f t="shared" si="0"/>
        <v>0.59</v>
      </c>
      <c r="G22" s="29">
        <f t="shared" si="1"/>
        <v>0.71</v>
      </c>
      <c r="H22" s="44"/>
      <c r="I22" s="44"/>
    </row>
    <row r="23" spans="2:9" s="45" customFormat="1" x14ac:dyDescent="0.25">
      <c r="B23" s="13" t="s">
        <v>66</v>
      </c>
      <c r="C23" s="18" t="s">
        <v>19</v>
      </c>
      <c r="D23" s="14">
        <v>3.5000000000000001E-3</v>
      </c>
      <c r="E23" s="15">
        <v>393.52</v>
      </c>
      <c r="F23" s="15">
        <f t="shared" si="0"/>
        <v>1.38</v>
      </c>
      <c r="G23" s="29">
        <f t="shared" si="1"/>
        <v>1.66</v>
      </c>
      <c r="H23" s="44"/>
      <c r="I23" s="44"/>
    </row>
    <row r="24" spans="2:9" s="45" customFormat="1" x14ac:dyDescent="0.25">
      <c r="B24" s="13" t="s">
        <v>86</v>
      </c>
      <c r="C24" s="18" t="s">
        <v>19</v>
      </c>
      <c r="D24" s="14">
        <v>1.2500000000000001E-2</v>
      </c>
      <c r="E24" s="15">
        <v>424.13</v>
      </c>
      <c r="F24" s="15">
        <f t="shared" si="0"/>
        <v>5.3</v>
      </c>
      <c r="G24" s="29">
        <f>F24*1.2</f>
        <v>6.3599999999999994</v>
      </c>
      <c r="H24" s="44"/>
      <c r="I24" s="44"/>
    </row>
    <row r="25" spans="2:9" s="45" customFormat="1" x14ac:dyDescent="0.25">
      <c r="B25" s="13" t="s">
        <v>41</v>
      </c>
      <c r="C25" s="18" t="s">
        <v>19</v>
      </c>
      <c r="D25" s="17">
        <v>1.6E-2</v>
      </c>
      <c r="E25" s="15">
        <v>380.16</v>
      </c>
      <c r="F25" s="15">
        <f t="shared" si="0"/>
        <v>6.08</v>
      </c>
      <c r="G25" s="29">
        <f t="shared" ref="G25:G34" si="2">F25*1.2</f>
        <v>7.2959999999999994</v>
      </c>
      <c r="H25" s="44"/>
      <c r="I25" s="44"/>
    </row>
    <row r="26" spans="2:9" s="45" customFormat="1" x14ac:dyDescent="0.25">
      <c r="B26" s="13" t="s">
        <v>42</v>
      </c>
      <c r="C26" s="18" t="s">
        <v>19</v>
      </c>
      <c r="D26" s="17">
        <v>4.2999999999999997E-2</v>
      </c>
      <c r="E26" s="15">
        <v>363.58</v>
      </c>
      <c r="F26" s="15">
        <f t="shared" si="0"/>
        <v>15.63</v>
      </c>
      <c r="G26" s="29">
        <f t="shared" si="2"/>
        <v>18.756</v>
      </c>
      <c r="H26" s="44"/>
      <c r="I26" s="44"/>
    </row>
    <row r="27" spans="2:9" s="45" customFormat="1" x14ac:dyDescent="0.25">
      <c r="B27" s="13" t="s">
        <v>43</v>
      </c>
      <c r="C27" s="18" t="s">
        <v>19</v>
      </c>
      <c r="D27" s="18">
        <v>3.3099999999999997E-2</v>
      </c>
      <c r="E27" s="15">
        <v>352.22</v>
      </c>
      <c r="F27" s="15">
        <f t="shared" si="0"/>
        <v>11.66</v>
      </c>
      <c r="G27" s="29">
        <f t="shared" si="2"/>
        <v>13.991999999999999</v>
      </c>
      <c r="H27" s="44"/>
      <c r="I27" s="44"/>
    </row>
    <row r="28" spans="2:9" s="45" customFormat="1" x14ac:dyDescent="0.25">
      <c r="B28" s="13" t="s">
        <v>44</v>
      </c>
      <c r="C28" s="18" t="s">
        <v>19</v>
      </c>
      <c r="D28" s="18">
        <v>1.44E-2</v>
      </c>
      <c r="E28" s="15">
        <v>365.82</v>
      </c>
      <c r="F28" s="15">
        <f t="shared" si="0"/>
        <v>5.27</v>
      </c>
      <c r="G28" s="29">
        <f t="shared" si="2"/>
        <v>6.323999999999999</v>
      </c>
      <c r="H28" s="44"/>
      <c r="I28" s="44"/>
    </row>
    <row r="29" spans="2:9" s="45" customFormat="1" x14ac:dyDescent="0.25">
      <c r="B29" s="13" t="s">
        <v>45</v>
      </c>
      <c r="C29" s="18" t="s">
        <v>19</v>
      </c>
      <c r="D29" s="18">
        <v>3.3999999999999998E-3</v>
      </c>
      <c r="E29" s="15">
        <v>495.9</v>
      </c>
      <c r="F29" s="15">
        <f t="shared" si="0"/>
        <v>1.69</v>
      </c>
      <c r="G29" s="29">
        <f t="shared" si="2"/>
        <v>2.028</v>
      </c>
      <c r="H29" s="44"/>
      <c r="I29" s="44"/>
    </row>
    <row r="30" spans="2:9" s="45" customFormat="1" x14ac:dyDescent="0.25">
      <c r="B30" s="13" t="s">
        <v>46</v>
      </c>
      <c r="C30" s="18" t="s">
        <v>19</v>
      </c>
      <c r="D30" s="18">
        <v>3.7000000000000002E-3</v>
      </c>
      <c r="E30" s="15">
        <v>485.74</v>
      </c>
      <c r="F30" s="15">
        <f t="shared" si="0"/>
        <v>1.8</v>
      </c>
      <c r="G30" s="29">
        <f t="shared" si="2"/>
        <v>2.16</v>
      </c>
      <c r="H30" s="44"/>
      <c r="I30" s="44"/>
    </row>
    <row r="31" spans="2:9" s="45" customFormat="1" x14ac:dyDescent="0.25">
      <c r="B31" s="13" t="s">
        <v>47</v>
      </c>
      <c r="C31" s="18" t="s">
        <v>19</v>
      </c>
      <c r="D31" s="18">
        <v>9.1999999999999998E-3</v>
      </c>
      <c r="E31" s="15">
        <v>318.17</v>
      </c>
      <c r="F31" s="15">
        <f t="shared" si="0"/>
        <v>2.93</v>
      </c>
      <c r="G31" s="29">
        <f t="shared" si="2"/>
        <v>3.516</v>
      </c>
      <c r="H31" s="44"/>
      <c r="I31" s="44"/>
    </row>
    <row r="32" spans="2:9" s="45" customFormat="1" x14ac:dyDescent="0.25">
      <c r="B32" s="13" t="s">
        <v>48</v>
      </c>
      <c r="C32" s="18" t="s">
        <v>19</v>
      </c>
      <c r="D32" s="18">
        <v>8.3999999999999995E-3</v>
      </c>
      <c r="E32" s="15">
        <v>361.19</v>
      </c>
      <c r="F32" s="15">
        <f t="shared" si="0"/>
        <v>3.03</v>
      </c>
      <c r="G32" s="29">
        <f t="shared" si="2"/>
        <v>3.6359999999999997</v>
      </c>
      <c r="H32" s="44"/>
      <c r="I32" s="44"/>
    </row>
    <row r="33" spans="2:9" s="45" customFormat="1" x14ac:dyDescent="0.25">
      <c r="B33" s="37" t="s">
        <v>67</v>
      </c>
      <c r="C33" s="18" t="s">
        <v>19</v>
      </c>
      <c r="D33" s="19">
        <v>3.2399999999999998E-3</v>
      </c>
      <c r="E33" s="38">
        <v>414.6</v>
      </c>
      <c r="F33" s="15">
        <f t="shared" si="0"/>
        <v>1.34</v>
      </c>
      <c r="G33" s="29">
        <f t="shared" si="2"/>
        <v>1.6080000000000001</v>
      </c>
      <c r="H33" s="44"/>
      <c r="I33" s="44"/>
    </row>
    <row r="34" spans="2:9" s="45" customFormat="1" x14ac:dyDescent="0.25">
      <c r="B34" s="37" t="s">
        <v>68</v>
      </c>
      <c r="C34" s="18" t="s">
        <v>19</v>
      </c>
      <c r="D34" s="19">
        <v>2.4399999999999999E-3</v>
      </c>
      <c r="E34" s="38">
        <v>466.39</v>
      </c>
      <c r="F34" s="15">
        <f t="shared" si="0"/>
        <v>1.1399999999999999</v>
      </c>
      <c r="G34" s="29">
        <f t="shared" si="2"/>
        <v>1.3679999999999999</v>
      </c>
      <c r="H34" s="44"/>
      <c r="I34" s="44"/>
    </row>
    <row r="35" spans="2:9" s="45" customFormat="1" x14ac:dyDescent="0.25">
      <c r="B35" s="20" t="s">
        <v>49</v>
      </c>
      <c r="C35" s="18"/>
      <c r="D35" s="18"/>
      <c r="E35" s="51"/>
      <c r="F35" s="15"/>
      <c r="G35" s="29"/>
      <c r="H35" s="44"/>
      <c r="I35" s="44"/>
    </row>
    <row r="36" spans="2:9" s="45" customFormat="1" x14ac:dyDescent="0.25">
      <c r="B36" s="42" t="s">
        <v>1</v>
      </c>
      <c r="C36" s="18" t="s">
        <v>19</v>
      </c>
      <c r="D36" s="43">
        <v>0.13300000000000001</v>
      </c>
      <c r="E36" s="53">
        <v>263.41000000000003</v>
      </c>
      <c r="F36" s="15">
        <f t="shared" ref="F36:F53" si="3">ROUND((E36*D36),2)</f>
        <v>35.03</v>
      </c>
      <c r="G36" s="29">
        <f t="shared" ref="G36:G53" si="4">F36*1.2</f>
        <v>42.036000000000001</v>
      </c>
      <c r="H36" s="44"/>
      <c r="I36" s="44"/>
    </row>
    <row r="37" spans="2:9" s="45" customFormat="1" x14ac:dyDescent="0.25">
      <c r="B37" s="42" t="s">
        <v>13</v>
      </c>
      <c r="C37" s="18" t="s">
        <v>19</v>
      </c>
      <c r="D37" s="43">
        <v>0.1</v>
      </c>
      <c r="E37" s="53">
        <v>258.55</v>
      </c>
      <c r="F37" s="15">
        <f t="shared" si="3"/>
        <v>25.86</v>
      </c>
      <c r="G37" s="29">
        <f t="shared" si="4"/>
        <v>31.031999999999996</v>
      </c>
      <c r="H37" s="44"/>
      <c r="I37" s="44"/>
    </row>
    <row r="38" spans="2:9" s="45" customFormat="1" x14ac:dyDescent="0.25">
      <c r="B38" s="42" t="s">
        <v>2</v>
      </c>
      <c r="C38" s="18" t="s">
        <v>19</v>
      </c>
      <c r="D38" s="43">
        <v>0.20300000000000001</v>
      </c>
      <c r="E38" s="53">
        <v>262.44</v>
      </c>
      <c r="F38" s="15">
        <f t="shared" si="3"/>
        <v>53.28</v>
      </c>
      <c r="G38" s="29">
        <f t="shared" si="4"/>
        <v>63.936</v>
      </c>
      <c r="H38" s="44"/>
      <c r="I38" s="44"/>
    </row>
    <row r="39" spans="2:9" s="45" customFormat="1" x14ac:dyDescent="0.25">
      <c r="B39" s="42" t="s">
        <v>14</v>
      </c>
      <c r="C39" s="18" t="s">
        <v>19</v>
      </c>
      <c r="D39" s="43">
        <v>0.127</v>
      </c>
      <c r="E39" s="53">
        <v>262.63</v>
      </c>
      <c r="F39" s="15">
        <f t="shared" si="3"/>
        <v>33.35</v>
      </c>
      <c r="G39" s="29">
        <f t="shared" si="4"/>
        <v>40.020000000000003</v>
      </c>
      <c r="H39" s="44"/>
      <c r="I39" s="44"/>
    </row>
    <row r="40" spans="2:9" s="45" customFormat="1" x14ac:dyDescent="0.25">
      <c r="B40" s="42" t="s">
        <v>3</v>
      </c>
      <c r="C40" s="18" t="s">
        <v>19</v>
      </c>
      <c r="D40" s="43">
        <v>0.26500000000000001</v>
      </c>
      <c r="E40" s="53">
        <v>261.3</v>
      </c>
      <c r="F40" s="15">
        <f t="shared" si="3"/>
        <v>69.239999999999995</v>
      </c>
      <c r="G40" s="29">
        <f t="shared" si="4"/>
        <v>83.087999999999994</v>
      </c>
      <c r="H40" s="44"/>
      <c r="I40" s="44"/>
    </row>
    <row r="41" spans="2:9" s="45" customFormat="1" x14ac:dyDescent="0.25">
      <c r="B41" s="42" t="s">
        <v>16</v>
      </c>
      <c r="C41" s="18" t="s">
        <v>19</v>
      </c>
      <c r="D41" s="43">
        <v>0.159</v>
      </c>
      <c r="E41" s="53">
        <v>259.97000000000003</v>
      </c>
      <c r="F41" s="15">
        <f t="shared" si="3"/>
        <v>41.34</v>
      </c>
      <c r="G41" s="29">
        <f t="shared" si="4"/>
        <v>49.608000000000004</v>
      </c>
      <c r="H41" s="44"/>
      <c r="I41" s="44"/>
    </row>
    <row r="42" spans="2:9" s="45" customFormat="1" x14ac:dyDescent="0.25">
      <c r="B42" s="42" t="s">
        <v>4</v>
      </c>
      <c r="C42" s="18" t="s">
        <v>19</v>
      </c>
      <c r="D42" s="43">
        <v>0.33100000000000002</v>
      </c>
      <c r="E42" s="53">
        <v>258.94</v>
      </c>
      <c r="F42" s="15">
        <f t="shared" si="3"/>
        <v>85.71</v>
      </c>
      <c r="G42" s="29">
        <f t="shared" si="4"/>
        <v>102.85199999999999</v>
      </c>
      <c r="H42" s="44"/>
      <c r="I42" s="44"/>
    </row>
    <row r="43" spans="2:9" s="45" customFormat="1" x14ac:dyDescent="0.25">
      <c r="B43" s="42" t="s">
        <v>15</v>
      </c>
      <c r="C43" s="18" t="s">
        <v>19</v>
      </c>
      <c r="D43" s="43">
        <v>0.191</v>
      </c>
      <c r="E43" s="53">
        <v>258.2</v>
      </c>
      <c r="F43" s="15">
        <f t="shared" si="3"/>
        <v>49.32</v>
      </c>
      <c r="G43" s="29">
        <f t="shared" si="4"/>
        <v>59.183999999999997</v>
      </c>
      <c r="H43" s="44"/>
      <c r="I43" s="44"/>
    </row>
    <row r="44" spans="2:9" s="45" customFormat="1" x14ac:dyDescent="0.25">
      <c r="B44" s="42" t="s">
        <v>5</v>
      </c>
      <c r="C44" s="18" t="s">
        <v>19</v>
      </c>
      <c r="D44" s="43">
        <v>0.39800000000000002</v>
      </c>
      <c r="E44" s="53">
        <v>257.33999999999997</v>
      </c>
      <c r="F44" s="15">
        <f t="shared" si="3"/>
        <v>102.42</v>
      </c>
      <c r="G44" s="29">
        <f t="shared" si="4"/>
        <v>122.904</v>
      </c>
      <c r="H44" s="44"/>
      <c r="I44" s="44"/>
    </row>
    <row r="45" spans="2:9" s="45" customFormat="1" x14ac:dyDescent="0.25">
      <c r="B45" s="42" t="s">
        <v>10</v>
      </c>
      <c r="C45" s="18" t="s">
        <v>19</v>
      </c>
      <c r="D45" s="43">
        <v>0.40600000000000003</v>
      </c>
      <c r="E45" s="53">
        <v>257.18</v>
      </c>
      <c r="F45" s="15">
        <f t="shared" si="3"/>
        <v>104.42</v>
      </c>
      <c r="G45" s="29">
        <f t="shared" si="4"/>
        <v>125.304</v>
      </c>
      <c r="H45" s="44"/>
      <c r="I45" s="44"/>
    </row>
    <row r="46" spans="2:9" s="45" customFormat="1" x14ac:dyDescent="0.25">
      <c r="B46" s="42" t="s">
        <v>22</v>
      </c>
      <c r="C46" s="18" t="s">
        <v>19</v>
      </c>
      <c r="D46" s="43">
        <v>0.54300000000000004</v>
      </c>
      <c r="E46" s="53">
        <v>255.23</v>
      </c>
      <c r="F46" s="15">
        <f t="shared" si="3"/>
        <v>138.59</v>
      </c>
      <c r="G46" s="29">
        <f t="shared" si="4"/>
        <v>166.30799999999999</v>
      </c>
      <c r="H46" s="44"/>
      <c r="I46" s="44"/>
    </row>
    <row r="47" spans="2:9" s="45" customFormat="1" x14ac:dyDescent="0.25">
      <c r="B47" s="42" t="s">
        <v>11</v>
      </c>
      <c r="C47" s="18" t="s">
        <v>19</v>
      </c>
      <c r="D47" s="43">
        <v>0.67900000000000005</v>
      </c>
      <c r="E47" s="53">
        <v>257.12</v>
      </c>
      <c r="F47" s="15">
        <f t="shared" si="3"/>
        <v>174.58</v>
      </c>
      <c r="G47" s="29">
        <f t="shared" si="4"/>
        <v>209.49600000000001</v>
      </c>
      <c r="H47" s="44"/>
      <c r="I47" s="44"/>
    </row>
    <row r="48" spans="2:9" s="45" customFormat="1" x14ac:dyDescent="0.25">
      <c r="B48" s="42" t="s">
        <v>12</v>
      </c>
      <c r="C48" s="18" t="s">
        <v>19</v>
      </c>
      <c r="D48" s="43">
        <v>0.81499999999999995</v>
      </c>
      <c r="E48" s="53">
        <v>255.84</v>
      </c>
      <c r="F48" s="15">
        <f t="shared" si="3"/>
        <v>208.51</v>
      </c>
      <c r="G48" s="29">
        <f t="shared" si="4"/>
        <v>250.21199999999999</v>
      </c>
      <c r="H48" s="44"/>
      <c r="I48" s="44"/>
    </row>
    <row r="49" spans="2:9" s="45" customFormat="1" x14ac:dyDescent="0.25">
      <c r="B49" s="42" t="s">
        <v>25</v>
      </c>
      <c r="C49" s="18" t="s">
        <v>19</v>
      </c>
      <c r="D49" s="43">
        <v>9.8000000000000004E-2</v>
      </c>
      <c r="E49" s="53">
        <v>265.31</v>
      </c>
      <c r="F49" s="15">
        <f t="shared" si="3"/>
        <v>26</v>
      </c>
      <c r="G49" s="29">
        <f t="shared" si="4"/>
        <v>31.2</v>
      </c>
      <c r="H49" s="44"/>
      <c r="I49" s="44"/>
    </row>
    <row r="50" spans="2:9" s="45" customFormat="1" x14ac:dyDescent="0.25">
      <c r="B50" s="42" t="s">
        <v>6</v>
      </c>
      <c r="C50" s="18" t="s">
        <v>19</v>
      </c>
      <c r="D50" s="43">
        <v>0.14599999999999999</v>
      </c>
      <c r="E50" s="53">
        <v>261.22000000000003</v>
      </c>
      <c r="F50" s="15">
        <f t="shared" si="3"/>
        <v>38.14</v>
      </c>
      <c r="G50" s="29">
        <f t="shared" si="4"/>
        <v>45.768000000000001</v>
      </c>
      <c r="H50" s="44"/>
      <c r="I50" s="44"/>
    </row>
    <row r="51" spans="2:9" s="45" customFormat="1" x14ac:dyDescent="0.25">
      <c r="B51" s="42" t="s">
        <v>7</v>
      </c>
      <c r="C51" s="18" t="s">
        <v>19</v>
      </c>
      <c r="D51" s="43">
        <v>0.19500000000000001</v>
      </c>
      <c r="E51" s="53">
        <v>258.26</v>
      </c>
      <c r="F51" s="15">
        <f t="shared" si="3"/>
        <v>50.36</v>
      </c>
      <c r="G51" s="29">
        <f t="shared" si="4"/>
        <v>60.431999999999995</v>
      </c>
      <c r="H51" s="44"/>
      <c r="I51" s="44"/>
    </row>
    <row r="52" spans="2:9" s="45" customFormat="1" x14ac:dyDescent="0.25">
      <c r="B52" s="42" t="s">
        <v>8</v>
      </c>
      <c r="C52" s="18" t="s">
        <v>19</v>
      </c>
      <c r="D52" s="43">
        <v>0.24399999999999999</v>
      </c>
      <c r="E52" s="53">
        <v>256.49</v>
      </c>
      <c r="F52" s="15">
        <f t="shared" si="3"/>
        <v>62.58</v>
      </c>
      <c r="G52" s="29">
        <f t="shared" si="4"/>
        <v>75.095999999999989</v>
      </c>
      <c r="H52" s="44"/>
      <c r="I52" s="44"/>
    </row>
    <row r="53" spans="2:9" s="45" customFormat="1" x14ac:dyDescent="0.25">
      <c r="B53" s="42" t="s">
        <v>9</v>
      </c>
      <c r="C53" s="18" t="s">
        <v>19</v>
      </c>
      <c r="D53" s="43">
        <v>0.29299999999999998</v>
      </c>
      <c r="E53" s="53">
        <v>260.17</v>
      </c>
      <c r="F53" s="15">
        <f t="shared" si="3"/>
        <v>76.23</v>
      </c>
      <c r="G53" s="29">
        <f t="shared" si="4"/>
        <v>91.475999999999999</v>
      </c>
      <c r="H53" s="44"/>
      <c r="I53" s="44"/>
    </row>
    <row r="54" spans="2:9" s="45" customFormat="1" x14ac:dyDescent="0.25">
      <c r="B54" s="20" t="s">
        <v>20</v>
      </c>
      <c r="C54" s="18"/>
      <c r="D54" s="18"/>
      <c r="E54" s="22"/>
      <c r="F54" s="15"/>
      <c r="G54" s="29"/>
      <c r="H54" s="44"/>
      <c r="I54" s="44"/>
    </row>
    <row r="55" spans="2:9" s="45" customFormat="1" x14ac:dyDescent="0.25">
      <c r="B55" s="42" t="s">
        <v>78</v>
      </c>
      <c r="C55" s="18" t="s">
        <v>19</v>
      </c>
      <c r="D55" s="18">
        <v>0.05</v>
      </c>
      <c r="E55" s="15">
        <v>2123.48</v>
      </c>
      <c r="F55" s="15">
        <f t="shared" ref="F55:F66" si="5">ROUND((E55*D55),2)</f>
        <v>106.17</v>
      </c>
      <c r="G55" s="29">
        <f>F55*1.2</f>
        <v>127.404</v>
      </c>
      <c r="H55" s="44"/>
      <c r="I55" s="44"/>
    </row>
    <row r="56" spans="2:9" s="45" customFormat="1" x14ac:dyDescent="0.25">
      <c r="B56" s="42" t="s">
        <v>79</v>
      </c>
      <c r="C56" s="18" t="s">
        <v>19</v>
      </c>
      <c r="D56" s="18">
        <v>0.1</v>
      </c>
      <c r="E56" s="15">
        <v>1323.07</v>
      </c>
      <c r="F56" s="15">
        <f t="shared" si="5"/>
        <v>132.31</v>
      </c>
      <c r="G56" s="29">
        <f t="shared" ref="G56:G66" si="6">F56*1.2</f>
        <v>158.77199999999999</v>
      </c>
      <c r="H56" s="44"/>
      <c r="I56" s="44"/>
    </row>
    <row r="57" spans="2:9" s="45" customFormat="1" x14ac:dyDescent="0.25">
      <c r="B57" s="42" t="s">
        <v>80</v>
      </c>
      <c r="C57" s="18" t="s">
        <v>19</v>
      </c>
      <c r="D57" s="18">
        <v>0.16</v>
      </c>
      <c r="E57" s="15">
        <v>1034.58</v>
      </c>
      <c r="F57" s="15">
        <f t="shared" si="5"/>
        <v>165.53</v>
      </c>
      <c r="G57" s="29">
        <f t="shared" si="6"/>
        <v>198.636</v>
      </c>
      <c r="H57" s="44"/>
      <c r="I57" s="44"/>
    </row>
    <row r="58" spans="2:9" s="45" customFormat="1" x14ac:dyDescent="0.25">
      <c r="B58" s="42" t="s">
        <v>81</v>
      </c>
      <c r="C58" s="18" t="s">
        <v>19</v>
      </c>
      <c r="D58" s="18">
        <v>0.24</v>
      </c>
      <c r="E58" s="15">
        <v>801.05</v>
      </c>
      <c r="F58" s="15">
        <f t="shared" si="5"/>
        <v>192.25</v>
      </c>
      <c r="G58" s="29">
        <f t="shared" si="6"/>
        <v>230.7</v>
      </c>
      <c r="H58" s="44"/>
      <c r="I58" s="44"/>
    </row>
    <row r="59" spans="2:9" s="45" customFormat="1" x14ac:dyDescent="0.25">
      <c r="B59" s="42" t="s">
        <v>82</v>
      </c>
      <c r="C59" s="18" t="s">
        <v>19</v>
      </c>
      <c r="D59" s="18">
        <v>0.27</v>
      </c>
      <c r="E59" s="15">
        <v>739.32</v>
      </c>
      <c r="F59" s="15">
        <f t="shared" si="5"/>
        <v>199.62</v>
      </c>
      <c r="G59" s="29">
        <f t="shared" si="6"/>
        <v>239.54399999999998</v>
      </c>
      <c r="H59" s="44"/>
      <c r="I59" s="44"/>
    </row>
    <row r="60" spans="2:9" s="45" customFormat="1" x14ac:dyDescent="0.25">
      <c r="B60" s="42" t="s">
        <v>83</v>
      </c>
      <c r="C60" s="18" t="s">
        <v>19</v>
      </c>
      <c r="D60" s="18">
        <v>0.4</v>
      </c>
      <c r="E60" s="15">
        <v>622.54</v>
      </c>
      <c r="F60" s="15">
        <f t="shared" si="5"/>
        <v>249.02</v>
      </c>
      <c r="G60" s="29">
        <f t="shared" si="6"/>
        <v>298.82400000000001</v>
      </c>
      <c r="H60" s="44"/>
      <c r="I60" s="44"/>
    </row>
    <row r="61" spans="2:9" s="45" customFormat="1" x14ac:dyDescent="0.25">
      <c r="B61" s="13" t="s">
        <v>69</v>
      </c>
      <c r="C61" s="18" t="s">
        <v>19</v>
      </c>
      <c r="D61" s="18">
        <v>0.02</v>
      </c>
      <c r="E61" s="15">
        <v>1208.1500000000001</v>
      </c>
      <c r="F61" s="15">
        <f t="shared" si="5"/>
        <v>24.16</v>
      </c>
      <c r="G61" s="29">
        <f t="shared" si="6"/>
        <v>28.991999999999997</v>
      </c>
      <c r="H61" s="44"/>
      <c r="I61" s="44"/>
    </row>
    <row r="62" spans="2:9" s="45" customFormat="1" x14ac:dyDescent="0.25">
      <c r="B62" s="13" t="s">
        <v>70</v>
      </c>
      <c r="C62" s="18" t="s">
        <v>19</v>
      </c>
      <c r="D62" s="18">
        <v>0.05</v>
      </c>
      <c r="E62" s="15">
        <v>682.09</v>
      </c>
      <c r="F62" s="15">
        <f t="shared" si="5"/>
        <v>34.1</v>
      </c>
      <c r="G62" s="29">
        <f t="shared" si="6"/>
        <v>40.92</v>
      </c>
      <c r="H62" s="44"/>
      <c r="I62" s="44"/>
    </row>
    <row r="63" spans="2:9" s="45" customFormat="1" x14ac:dyDescent="0.25">
      <c r="B63" s="13" t="s">
        <v>50</v>
      </c>
      <c r="C63" s="18" t="s">
        <v>19</v>
      </c>
      <c r="D63" s="18">
        <v>0.38</v>
      </c>
      <c r="E63" s="15">
        <v>546.49</v>
      </c>
      <c r="F63" s="15">
        <f t="shared" si="5"/>
        <v>207.67</v>
      </c>
      <c r="G63" s="29">
        <f>F63*1.2</f>
        <v>249.20399999999998</v>
      </c>
      <c r="H63" s="44"/>
      <c r="I63" s="44"/>
    </row>
    <row r="64" spans="2:9" s="45" customFormat="1" x14ac:dyDescent="0.25">
      <c r="B64" s="13" t="s">
        <v>51</v>
      </c>
      <c r="C64" s="18" t="s">
        <v>19</v>
      </c>
      <c r="D64" s="18">
        <v>0.41</v>
      </c>
      <c r="E64" s="15">
        <v>537.29</v>
      </c>
      <c r="F64" s="15">
        <f t="shared" si="5"/>
        <v>220.29</v>
      </c>
      <c r="G64" s="29">
        <f>F64*1.2</f>
        <v>264.34799999999996</v>
      </c>
      <c r="H64" s="44"/>
      <c r="I64" s="44"/>
    </row>
    <row r="65" spans="2:9" s="45" customFormat="1" x14ac:dyDescent="0.25">
      <c r="B65" s="23" t="s">
        <v>23</v>
      </c>
      <c r="C65" s="18" t="s">
        <v>19</v>
      </c>
      <c r="D65" s="18">
        <v>0.14799999999999999</v>
      </c>
      <c r="E65" s="15">
        <v>1220.17</v>
      </c>
      <c r="F65" s="15">
        <f t="shared" si="5"/>
        <v>180.59</v>
      </c>
      <c r="G65" s="29">
        <f t="shared" si="6"/>
        <v>216.708</v>
      </c>
      <c r="H65" s="44"/>
      <c r="I65" s="44"/>
    </row>
    <row r="66" spans="2:9" s="45" customFormat="1" x14ac:dyDescent="0.25">
      <c r="B66" s="13" t="s">
        <v>24</v>
      </c>
      <c r="C66" s="18" t="s">
        <v>19</v>
      </c>
      <c r="D66" s="18">
        <v>4.3999999999999997E-2</v>
      </c>
      <c r="E66" s="15">
        <v>1236.42</v>
      </c>
      <c r="F66" s="15">
        <f t="shared" si="5"/>
        <v>54.4</v>
      </c>
      <c r="G66" s="29">
        <f t="shared" si="6"/>
        <v>65.28</v>
      </c>
      <c r="H66" s="44"/>
      <c r="I66" s="44"/>
    </row>
    <row r="67" spans="2:9" s="45" customFormat="1" x14ac:dyDescent="0.25">
      <c r="B67" s="24" t="s">
        <v>52</v>
      </c>
      <c r="C67" s="18"/>
      <c r="D67" s="18"/>
      <c r="E67" s="21"/>
      <c r="F67" s="15"/>
      <c r="G67" s="29"/>
      <c r="H67" s="44"/>
      <c r="I67" s="44"/>
    </row>
    <row r="68" spans="2:9" s="45" customFormat="1" x14ac:dyDescent="0.25">
      <c r="B68" s="13" t="s">
        <v>53</v>
      </c>
      <c r="C68" s="18" t="s">
        <v>19</v>
      </c>
      <c r="D68" s="18">
        <v>0.18</v>
      </c>
      <c r="E68" s="15">
        <v>534.41</v>
      </c>
      <c r="F68" s="15">
        <f>ROUND((E68*D68),2)</f>
        <v>96.19</v>
      </c>
      <c r="G68" s="29">
        <f>F68*1.2</f>
        <v>115.428</v>
      </c>
      <c r="H68" s="44"/>
      <c r="I68" s="44"/>
    </row>
    <row r="69" spans="2:9" s="45" customFormat="1" x14ac:dyDescent="0.25">
      <c r="B69" s="13" t="s">
        <v>54</v>
      </c>
      <c r="C69" s="18" t="s">
        <v>19</v>
      </c>
      <c r="D69" s="18">
        <v>0.38</v>
      </c>
      <c r="E69" s="15">
        <v>522.32000000000005</v>
      </c>
      <c r="F69" s="15">
        <f>ROUND((E69*D69),2)</f>
        <v>198.48</v>
      </c>
      <c r="G69" s="29">
        <f>F69*1.2</f>
        <v>238.17599999999999</v>
      </c>
      <c r="H69" s="44"/>
      <c r="I69" s="44"/>
    </row>
    <row r="70" spans="2:9" s="45" customFormat="1" x14ac:dyDescent="0.25">
      <c r="B70" s="13" t="s">
        <v>84</v>
      </c>
      <c r="C70" s="18" t="s">
        <v>19</v>
      </c>
      <c r="D70" s="18">
        <v>0.59</v>
      </c>
      <c r="E70" s="15">
        <v>650.95000000000005</v>
      </c>
      <c r="F70" s="15">
        <f>ROUND((E70*D70),2)</f>
        <v>384.06</v>
      </c>
      <c r="G70" s="29">
        <f>F70*1.2</f>
        <v>460.87199999999996</v>
      </c>
      <c r="H70" s="44"/>
      <c r="I70" s="44"/>
    </row>
    <row r="71" spans="2:9" s="45" customFormat="1" x14ac:dyDescent="0.25">
      <c r="B71" s="24" t="s">
        <v>55</v>
      </c>
      <c r="C71" s="18"/>
      <c r="D71" s="18"/>
      <c r="E71" s="21"/>
      <c r="F71" s="15"/>
      <c r="G71" s="29"/>
      <c r="H71" s="44"/>
      <c r="I71" s="44"/>
    </row>
    <row r="72" spans="2:9" s="45" customFormat="1" x14ac:dyDescent="0.25">
      <c r="B72" s="13" t="s">
        <v>56</v>
      </c>
      <c r="C72" s="18" t="s">
        <v>19</v>
      </c>
      <c r="D72" s="18">
        <v>0.1</v>
      </c>
      <c r="E72" s="15">
        <v>528.34</v>
      </c>
      <c r="F72" s="15">
        <f t="shared" ref="F72:F80" si="7">ROUND((E72*D72),2)</f>
        <v>52.83</v>
      </c>
      <c r="G72" s="29">
        <f t="shared" ref="G72:G80" si="8">F72*1.2</f>
        <v>63.395999999999994</v>
      </c>
      <c r="H72" s="44"/>
      <c r="I72" s="44"/>
    </row>
    <row r="73" spans="2:9" s="45" customFormat="1" x14ac:dyDescent="0.25">
      <c r="B73" s="13" t="s">
        <v>71</v>
      </c>
      <c r="C73" s="18" t="s">
        <v>19</v>
      </c>
      <c r="D73" s="18">
        <v>0.1</v>
      </c>
      <c r="E73" s="15">
        <v>653.23</v>
      </c>
      <c r="F73" s="15">
        <f t="shared" si="7"/>
        <v>65.319999999999993</v>
      </c>
      <c r="G73" s="29">
        <f t="shared" si="8"/>
        <v>78.383999999999986</v>
      </c>
      <c r="H73" s="44"/>
      <c r="I73" s="44"/>
    </row>
    <row r="74" spans="2:9" s="45" customFormat="1" x14ac:dyDescent="0.25">
      <c r="B74" s="13" t="s">
        <v>57</v>
      </c>
      <c r="C74" s="18" t="s">
        <v>19</v>
      </c>
      <c r="D74" s="18">
        <v>0.27</v>
      </c>
      <c r="E74" s="15">
        <v>597.55999999999995</v>
      </c>
      <c r="F74" s="15">
        <f t="shared" si="7"/>
        <v>161.34</v>
      </c>
      <c r="G74" s="29">
        <f t="shared" si="8"/>
        <v>193.608</v>
      </c>
      <c r="H74" s="44"/>
      <c r="I74" s="44"/>
    </row>
    <row r="75" spans="2:9" s="45" customFormat="1" x14ac:dyDescent="0.25">
      <c r="B75" s="25" t="s">
        <v>58</v>
      </c>
      <c r="C75" s="18" t="s">
        <v>19</v>
      </c>
      <c r="D75" s="18">
        <v>0.27</v>
      </c>
      <c r="E75" s="15">
        <v>614.47</v>
      </c>
      <c r="F75" s="15">
        <f t="shared" si="7"/>
        <v>165.91</v>
      </c>
      <c r="G75" s="29">
        <f t="shared" si="8"/>
        <v>199.09199999999998</v>
      </c>
      <c r="H75" s="44"/>
      <c r="I75" s="44"/>
    </row>
    <row r="76" spans="2:9" s="45" customFormat="1" x14ac:dyDescent="0.25">
      <c r="B76" s="13" t="s">
        <v>72</v>
      </c>
      <c r="C76" s="18" t="s">
        <v>19</v>
      </c>
      <c r="D76" s="18">
        <v>0.27</v>
      </c>
      <c r="E76" s="15">
        <v>662.09</v>
      </c>
      <c r="F76" s="15">
        <f t="shared" si="7"/>
        <v>178.76</v>
      </c>
      <c r="G76" s="29">
        <f t="shared" si="8"/>
        <v>214.51199999999997</v>
      </c>
      <c r="H76" s="44"/>
      <c r="I76" s="44"/>
    </row>
    <row r="77" spans="2:9" s="45" customFormat="1" x14ac:dyDescent="0.25">
      <c r="B77" s="25" t="s">
        <v>59</v>
      </c>
      <c r="C77" s="18" t="s">
        <v>19</v>
      </c>
      <c r="D77" s="18">
        <v>0.27</v>
      </c>
      <c r="E77" s="15">
        <v>655.51</v>
      </c>
      <c r="F77" s="15">
        <f t="shared" si="7"/>
        <v>176.99</v>
      </c>
      <c r="G77" s="29">
        <f t="shared" si="8"/>
        <v>212.38800000000001</v>
      </c>
      <c r="H77" s="44"/>
      <c r="I77" s="44"/>
    </row>
    <row r="78" spans="2:9" s="45" customFormat="1" x14ac:dyDescent="0.25">
      <c r="B78" s="13" t="s">
        <v>85</v>
      </c>
      <c r="C78" s="18" t="s">
        <v>19</v>
      </c>
      <c r="D78" s="18">
        <v>0.55000000000000004</v>
      </c>
      <c r="E78" s="15">
        <v>598.20000000000005</v>
      </c>
      <c r="F78" s="15">
        <f t="shared" si="7"/>
        <v>329.01</v>
      </c>
      <c r="G78" s="29">
        <f t="shared" si="8"/>
        <v>394.81199999999995</v>
      </c>
      <c r="H78" s="44"/>
      <c r="I78" s="44"/>
    </row>
    <row r="79" spans="2:9" s="45" customFormat="1" x14ac:dyDescent="0.25">
      <c r="B79" s="13" t="s">
        <v>73</v>
      </c>
      <c r="C79" s="18" t="s">
        <v>19</v>
      </c>
      <c r="D79" s="18">
        <v>0.55000000000000004</v>
      </c>
      <c r="E79" s="15">
        <v>685.93</v>
      </c>
      <c r="F79" s="15">
        <f t="shared" si="7"/>
        <v>377.26</v>
      </c>
      <c r="G79" s="29">
        <f t="shared" si="8"/>
        <v>452.71199999999999</v>
      </c>
      <c r="H79" s="44"/>
      <c r="I79" s="44"/>
    </row>
    <row r="80" spans="2:9" s="45" customFormat="1" x14ac:dyDescent="0.25">
      <c r="B80" s="13" t="s">
        <v>60</v>
      </c>
      <c r="C80" s="18" t="s">
        <v>19</v>
      </c>
      <c r="D80" s="18">
        <v>0.12</v>
      </c>
      <c r="E80" s="15">
        <v>626.65</v>
      </c>
      <c r="F80" s="15">
        <f t="shared" si="7"/>
        <v>75.2</v>
      </c>
      <c r="G80" s="29">
        <f t="shared" si="8"/>
        <v>90.24</v>
      </c>
      <c r="H80" s="44"/>
      <c r="I80" s="44"/>
    </row>
    <row r="81" spans="2:9" s="45" customFormat="1" x14ac:dyDescent="0.25">
      <c r="B81" s="40"/>
      <c r="C81" s="46"/>
      <c r="D81" s="40"/>
      <c r="E81" s="40"/>
      <c r="F81" s="40"/>
      <c r="G81" s="40"/>
      <c r="H81" s="44"/>
      <c r="I81" s="44"/>
    </row>
    <row r="82" spans="2:9" s="45" customFormat="1" x14ac:dyDescent="0.25">
      <c r="B82" s="30" t="s">
        <v>21</v>
      </c>
      <c r="C82" s="31"/>
      <c r="D82" s="32"/>
      <c r="E82" s="32"/>
      <c r="F82" s="32"/>
      <c r="G82" s="16"/>
      <c r="H82" s="44"/>
      <c r="I82" s="44"/>
    </row>
    <row r="83" spans="2:9" s="45" customFormat="1" x14ac:dyDescent="0.25">
      <c r="B83" s="33" t="s">
        <v>0</v>
      </c>
      <c r="C83" s="35" t="s">
        <v>17</v>
      </c>
      <c r="D83" s="33"/>
      <c r="E83" s="28"/>
      <c r="F83" s="28">
        <v>544.04999999999995</v>
      </c>
      <c r="G83" s="16">
        <f t="shared" ref="G83:G84" si="9">F83*1.2</f>
        <v>652.8599999999999</v>
      </c>
      <c r="H83" s="44"/>
      <c r="I83" s="44"/>
    </row>
    <row r="84" spans="2:9" s="45" customFormat="1" x14ac:dyDescent="0.25">
      <c r="B84" s="33" t="s">
        <v>18</v>
      </c>
      <c r="C84" s="35" t="s">
        <v>17</v>
      </c>
      <c r="D84" s="33"/>
      <c r="E84" s="28"/>
      <c r="F84" s="28">
        <v>577.02</v>
      </c>
      <c r="G84" s="16">
        <f t="shared" si="9"/>
        <v>692.42399999999998</v>
      </c>
      <c r="H84" s="44"/>
      <c r="I84" s="44"/>
    </row>
    <row r="85" spans="2:9" s="45" customFormat="1" x14ac:dyDescent="0.25">
      <c r="B85" s="34" t="s">
        <v>61</v>
      </c>
      <c r="C85" s="35"/>
      <c r="D85" s="33"/>
      <c r="E85" s="33"/>
      <c r="F85" s="33"/>
      <c r="G85" s="33"/>
      <c r="H85" s="44"/>
      <c r="I85" s="44"/>
    </row>
  </sheetData>
  <mergeCells count="3">
    <mergeCell ref="B3:G3"/>
    <mergeCell ref="B11:G11"/>
    <mergeCell ref="B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 </vt:lpstr>
      <vt:lpstr>'Прейскурант 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k409_1</dc:creator>
  <cp:lastModifiedBy>k217_3</cp:lastModifiedBy>
  <cp:lastPrinted>2015-11-25T12:39:57Z</cp:lastPrinted>
  <dcterms:created xsi:type="dcterms:W3CDTF">2015-11-25T09:05:11Z</dcterms:created>
  <dcterms:modified xsi:type="dcterms:W3CDTF">2025-09-09T05:40:28Z</dcterms:modified>
</cp:coreProperties>
</file>